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C:\Users\davidr\Documents\"/>
    </mc:Choice>
  </mc:AlternateContent>
  <xr:revisionPtr revIDLastSave="0" documentId="13_ncr:1_{EB0303D0-8C15-4751-90E5-861898C9BA75}" xr6:coauthVersionLast="47" xr6:coauthVersionMax="47" xr10:uidLastSave="{00000000-0000-0000-0000-000000000000}"/>
  <bookViews>
    <workbookView xWindow="28680" yWindow="-120" windowWidth="29040" windowHeight="15840" xr2:uid="{576FE2A4-42E4-4F84-BB4B-4779C8B621E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11" i="1" l="1"/>
  <c r="D7" i="1"/>
  <c r="D13" i="1" l="1"/>
  <c r="F31" i="1" s="1"/>
  <c r="F28" i="1"/>
  <c r="F29" i="1"/>
  <c r="F27" i="1" l="1"/>
  <c r="F26" i="1"/>
  <c r="F25" i="1"/>
  <c r="F30" i="1"/>
  <c r="D16" i="1" s="1"/>
  <c r="D20" i="1" s="1"/>
</calcChain>
</file>

<file path=xl/sharedStrings.xml><?xml version="1.0" encoding="utf-8"?>
<sst xmlns="http://schemas.openxmlformats.org/spreadsheetml/2006/main" count="33" uniqueCount="33">
  <si>
    <t xml:space="preserve">                              Development Application Fee Estimator</t>
  </si>
  <si>
    <t>This is a tool to assist you to estimate the fee for a Development Application and is used by inputting the square meterage into the calculator. The Development Application Fee Estimator only calculates the fee for Development Applications and cannot be used for other types of applications.</t>
  </si>
  <si>
    <t>Notes: Calculate fees by entering the square meterage of area affected by proposed works into the red box in 1 for building works and 2 for swimming pool and landscaping, where each is applicable. The total cost of development will be displayed in box 3 and is used to determine the fees in box 4. Transfer these square meterages, costs and fees to page 2 of the Development Application Form.Please note that as part of the lodgement process Council will calculate and advise the applicant in writing of the required fee which may be paid in person at Council, by mail or by online payment.</t>
  </si>
  <si>
    <t>Building Work</t>
  </si>
  <si>
    <t>What is the area of all proposed building work affected by this application?</t>
  </si>
  <si>
    <t>Estimated Cost = sqm x $5,200.00</t>
  </si>
  <si>
    <r>
      <t>Swimming Pool &amp; Landscaping</t>
    </r>
    <r>
      <rPr>
        <b/>
        <sz val="12"/>
        <color indexed="10"/>
        <rFont val="Arial"/>
        <family val="2"/>
      </rPr>
      <t xml:space="preserve"> </t>
    </r>
  </si>
  <si>
    <t>What is the area of the swimming pool and/or landscaping if proposed?</t>
  </si>
  <si>
    <t>Estimated Cost = sqm x $2,600.00</t>
  </si>
  <si>
    <t>gf</t>
  </si>
  <si>
    <t xml:space="preserve">Combined Development Cost </t>
  </si>
  <si>
    <t>Fees payable</t>
  </si>
  <si>
    <t>Development Application fee</t>
  </si>
  <si>
    <t>Electronic File Management</t>
  </si>
  <si>
    <t>Inspection</t>
  </si>
  <si>
    <t>Notification</t>
  </si>
  <si>
    <t xml:space="preserve">Total DA Fee </t>
  </si>
  <si>
    <t>Extract table of fees from current 2021/2022 Pricing Policy:</t>
  </si>
  <si>
    <t>Estimated Cost of Development</t>
  </si>
  <si>
    <t>Maximum Fee Payable</t>
  </si>
  <si>
    <t>&lt;$5,000</t>
  </si>
  <si>
    <t>$5,001 - $50,000</t>
  </si>
  <si>
    <t>$198, plus $3/$1,000 (or part of) the estimated cost</t>
  </si>
  <si>
    <t>$50,001 - $250,000</t>
  </si>
  <si>
    <t>$412, plus $3.64/$1,000 (or part of) exceeding $50,000</t>
  </si>
  <si>
    <t>$250,001-$500,000</t>
  </si>
  <si>
    <t>$1,356, plus $2.34/$1,000 (or part of) exceeding $250,000</t>
  </si>
  <si>
    <t>$500,001-$1,000,000</t>
  </si>
  <si>
    <t>$2,041, plus $1.64/$1,000 (or part of) exceeding $500,000</t>
  </si>
  <si>
    <t>$1,000,001- $10,000,000</t>
  </si>
  <si>
    <t>$3,058, plus $1.44/$1,000 (or part of) exceeding $1,000,000</t>
  </si>
  <si>
    <t>$10,000,001+</t>
  </si>
  <si>
    <t>$18,565, plus $1.19/$1,000 (or part of) exceeding $10,000,000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</si>
</sst>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8" x14ac:knownFonts="1">
    <font>
      <sz val="11"/>
      <color theme="1"/>
      <name val="Segoe UI"/>
      <family val="2"/>
    </font>
    <font>
      <b/>
      <sz val="14"/>
      <name val="Arial"/>
      <family val="2"/>
    </font>
    <font>
      <sz val="10"/>
      <color rgb="FFFF0000"/>
      <name val="Arial"/>
      <family val="2"/>
    </font>
    <font>
      <sz val="10"/>
      <color indexed="9"/>
      <name val="Arial"/>
      <family val="2"/>
    </font>
    <font>
      <sz val="8"/>
      <name val="Arial"/>
      <family val="2"/>
    </font>
    <font>
      <b/>
      <sz val="8"/>
      <name val="Arial"/>
      <family val="2"/>
    </font>
    <font>
      <b/>
      <sz val="10"/>
      <name val="Arial"/>
      <family val="2"/>
    </font>
    <font>
      <b/>
      <sz val="10"/>
      <color indexed="9"/>
      <name val="Arial"/>
      <family val="2"/>
    </font>
    <font>
      <b/>
      <sz val="12"/>
      <color indexed="9"/>
      <name val="Arial"/>
      <family val="2"/>
    </font>
    <font>
      <sz val="12"/>
      <name val="Arial"/>
      <family val="2"/>
    </font>
    <font>
      <b/>
      <sz val="12"/>
      <name val="Arial"/>
      <family val="2"/>
    </font>
    <font>
      <sz val="12"/>
      <color indexed="9"/>
      <name val="Arial"/>
      <family val="2"/>
    </font>
    <font>
      <b/>
      <sz val="10"/>
      <color indexed="10"/>
      <name val="Arial"/>
      <family val="2"/>
    </font>
    <font>
      <b/>
      <sz val="12"/>
      <color indexed="10"/>
      <name val="Arial"/>
      <family val="2"/>
    </font>
    <font>
      <sz val="8"/>
      <color rgb="FFFF0000"/>
      <name val="Arial"/>
      <family val="2"/>
    </font>
    <font>
      <sz val="12"/>
      <color rgb="FFFF0000"/>
      <name val="Arial"/>
      <family val="2"/>
    </font>
    <font>
      <sz val="8"/>
      <color indexed="9"/>
      <name val="Arial"/>
      <family val="2"/>
    </font>
    <font>
      <sz val="11"/>
      <color rgb="FFFF0000"/>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8"/>
        <bgColor indexed="64"/>
      </patternFill>
    </fill>
  </fills>
  <borders count="30">
    <border>
      <left/>
      <right/>
      <top/>
      <bottom/>
      <diagonal/>
    </border>
    <border>
      <left/>
      <right style="thin">
        <color indexed="9"/>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9"/>
      </right>
      <top style="thin">
        <color indexed="64"/>
      </top>
      <bottom/>
      <diagonal/>
    </border>
    <border>
      <left style="thin">
        <color indexed="64"/>
      </left>
      <right/>
      <top style="thin">
        <color indexed="64"/>
      </top>
      <bottom style="thin">
        <color indexed="9"/>
      </bottom>
      <diagonal/>
    </border>
    <border>
      <left/>
      <right style="thick">
        <color indexed="10"/>
      </right>
      <top style="thin">
        <color indexed="64"/>
      </top>
      <bottom style="thin">
        <color indexed="9"/>
      </bottom>
      <diagonal/>
    </border>
    <border>
      <left style="thick">
        <color indexed="10"/>
      </left>
      <right style="thick">
        <color indexed="10"/>
      </right>
      <top style="thick">
        <color indexed="10"/>
      </top>
      <bottom style="thick">
        <color indexed="10"/>
      </bottom>
      <diagonal/>
    </border>
    <border>
      <left style="thin">
        <color indexed="64"/>
      </left>
      <right/>
      <top/>
      <bottom style="thin">
        <color indexed="64"/>
      </bottom>
      <diagonal/>
    </border>
    <border>
      <left/>
      <right/>
      <top/>
      <bottom style="thin">
        <color indexed="64"/>
      </bottom>
      <diagonal/>
    </border>
    <border>
      <left/>
      <right style="thin">
        <color indexed="9"/>
      </right>
      <top/>
      <bottom style="thin">
        <color indexed="64"/>
      </bottom>
      <diagonal/>
    </border>
    <border>
      <left style="thin">
        <color indexed="64"/>
      </left>
      <right/>
      <top style="thin">
        <color indexed="64"/>
      </top>
      <bottom/>
      <diagonal/>
    </border>
    <border>
      <left/>
      <right style="thick">
        <color indexed="10"/>
      </right>
      <top style="thin">
        <color indexed="64"/>
      </top>
      <bottom/>
      <diagonal/>
    </border>
    <border>
      <left style="thin">
        <color indexed="64"/>
      </left>
      <right style="thin">
        <color indexed="9"/>
      </right>
      <top style="thin">
        <color indexed="64"/>
      </top>
      <bottom style="thin">
        <color indexed="64"/>
      </bottom>
      <diagonal/>
    </border>
    <border>
      <left/>
      <right/>
      <top style="thin">
        <color indexed="64"/>
      </top>
      <bottom style="thin">
        <color indexed="9"/>
      </bottom>
      <diagonal/>
    </border>
    <border>
      <left/>
      <right style="thin">
        <color indexed="9"/>
      </right>
      <top style="thin">
        <color indexed="64"/>
      </top>
      <bottom style="thin">
        <color indexed="9"/>
      </bottom>
      <diagonal/>
    </border>
    <border>
      <left style="thin">
        <color indexed="64"/>
      </left>
      <right style="hair">
        <color indexed="64"/>
      </right>
      <top/>
      <bottom style="thin">
        <color indexed="9"/>
      </bottom>
      <diagonal/>
    </border>
    <border>
      <left style="hair">
        <color indexed="64"/>
      </left>
      <right/>
      <top/>
      <bottom style="thin">
        <color indexed="9"/>
      </bottom>
      <diagonal/>
    </border>
    <border>
      <left/>
      <right style="thin">
        <color indexed="9"/>
      </right>
      <top/>
      <bottom style="thin">
        <color indexed="9"/>
      </bottom>
      <diagonal/>
    </border>
    <border>
      <left style="thin">
        <color indexed="64"/>
      </left>
      <right style="hair">
        <color indexed="64"/>
      </right>
      <top style="thin">
        <color indexed="9"/>
      </top>
      <bottom style="thin">
        <color indexed="9"/>
      </bottom>
      <diagonal/>
    </border>
    <border>
      <left style="hair">
        <color indexed="64"/>
      </left>
      <right/>
      <top style="thin">
        <color indexed="9"/>
      </top>
      <bottom style="thin">
        <color indexed="9"/>
      </bottom>
      <diagonal/>
    </border>
    <border>
      <left/>
      <right style="thin">
        <color indexed="9"/>
      </right>
      <top style="thin">
        <color indexed="9"/>
      </top>
      <bottom style="thin">
        <color indexed="9"/>
      </bottom>
      <diagonal/>
    </border>
    <border>
      <left style="thin">
        <color indexed="64"/>
      </left>
      <right style="hair">
        <color indexed="64"/>
      </right>
      <top style="thin">
        <color indexed="9"/>
      </top>
      <bottom/>
      <diagonal/>
    </border>
    <border>
      <left style="hair">
        <color indexed="64"/>
      </left>
      <right/>
      <top style="thin">
        <color indexed="9"/>
      </top>
      <bottom/>
      <diagonal/>
    </border>
    <border>
      <left/>
      <right style="thin">
        <color indexed="9"/>
      </right>
      <top style="thin">
        <color indexed="9"/>
      </top>
      <bottom/>
      <diagonal/>
    </border>
    <border>
      <left style="thin">
        <color indexed="64"/>
      </left>
      <right/>
      <top style="thin">
        <color indexed="9"/>
      </top>
      <bottom style="thin">
        <color indexed="64"/>
      </bottom>
      <diagonal/>
    </border>
    <border>
      <left/>
      <right/>
      <top style="thin">
        <color indexed="9"/>
      </top>
      <bottom style="thin">
        <color indexed="64"/>
      </bottom>
      <diagonal/>
    </border>
    <border>
      <left/>
      <right style="thin">
        <color indexed="9"/>
      </right>
      <top style="thin">
        <color theme="0"/>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81">
    <xf numFmtId="0" fontId="0" fillId="0" borderId="0" xfId="0"/>
    <xf numFmtId="0" fontId="1" fillId="2" borderId="0" xfId="0" applyFont="1" applyFill="1" applyAlignment="1">
      <alignment horizontal="center" vertical="center"/>
    </xf>
    <xf numFmtId="0" fontId="2" fillId="3" borderId="0" xfId="0" applyFont="1" applyFill="1"/>
    <xf numFmtId="0" fontId="2" fillId="0" borderId="0" xfId="0" applyFont="1"/>
    <xf numFmtId="0" fontId="3" fillId="0" borderId="0" xfId="0" applyFont="1"/>
    <xf numFmtId="0" fontId="4" fillId="2" borderId="0" xfId="0" applyFont="1" applyFill="1" applyAlignment="1">
      <alignment horizontal="center" vertical="center" wrapText="1"/>
    </xf>
    <xf numFmtId="0" fontId="5" fillId="2" borderId="0" xfId="0" applyFont="1" applyFill="1" applyAlignment="1">
      <alignment horizontal="center" vertical="center" wrapText="1"/>
    </xf>
    <xf numFmtId="0" fontId="6" fillId="2" borderId="0" xfId="0" applyFont="1" applyFill="1" applyAlignment="1">
      <alignment horizontal="center"/>
    </xf>
    <xf numFmtId="0" fontId="7" fillId="4" borderId="2" xfId="0" applyFont="1" applyFill="1" applyBorder="1" applyAlignment="1">
      <alignment horizontal="center"/>
    </xf>
    <xf numFmtId="0" fontId="8" fillId="3" borderId="0" xfId="0" applyFont="1" applyFill="1" applyAlignment="1">
      <alignment horizontal="left"/>
    </xf>
    <xf numFmtId="0" fontId="7" fillId="2" borderId="0" xfId="0" applyFont="1" applyFill="1" applyAlignment="1">
      <alignment horizontal="center"/>
    </xf>
    <xf numFmtId="0" fontId="10" fillId="2" borderId="7" xfId="0" applyFont="1" applyFill="1" applyBorder="1" applyAlignment="1" applyProtection="1">
      <alignment horizontal="center" vertical="center"/>
      <protection locked="0"/>
    </xf>
    <xf numFmtId="0" fontId="10" fillId="3" borderId="0" xfId="0" applyFont="1" applyFill="1" applyAlignment="1" applyProtection="1">
      <alignment horizontal="center" vertical="center"/>
      <protection locked="0"/>
    </xf>
    <xf numFmtId="164" fontId="11" fillId="4" borderId="10" xfId="0" applyNumberFormat="1" applyFont="1" applyFill="1" applyBorder="1" applyAlignment="1">
      <alignment horizontal="center"/>
    </xf>
    <xf numFmtId="164" fontId="11" fillId="3" borderId="0" xfId="0" applyNumberFormat="1" applyFont="1" applyFill="1" applyAlignment="1">
      <alignment horizontal="center"/>
    </xf>
    <xf numFmtId="0" fontId="12" fillId="3" borderId="0" xfId="0" applyFont="1" applyFill="1" applyAlignment="1">
      <alignment horizontal="center"/>
    </xf>
    <xf numFmtId="0" fontId="13" fillId="3" borderId="0" xfId="0" applyFont="1" applyFill="1" applyAlignment="1">
      <alignment horizontal="left"/>
    </xf>
    <xf numFmtId="0" fontId="7" fillId="2" borderId="0" xfId="0" applyFont="1" applyFill="1" applyAlignment="1">
      <alignment vertical="top"/>
    </xf>
    <xf numFmtId="0" fontId="10" fillId="3" borderId="0" xfId="0" applyFont="1" applyFill="1" applyAlignment="1" applyProtection="1">
      <alignment vertical="top"/>
      <protection locked="0"/>
    </xf>
    <xf numFmtId="0" fontId="2" fillId="3" borderId="0" xfId="0" applyFont="1" applyFill="1" applyAlignment="1">
      <alignment vertical="top"/>
    </xf>
    <xf numFmtId="0" fontId="2" fillId="0" borderId="0" xfId="0" applyFont="1" applyAlignment="1">
      <alignment vertical="top"/>
    </xf>
    <xf numFmtId="0" fontId="3" fillId="0" borderId="0" xfId="0" applyFont="1" applyAlignment="1">
      <alignment vertical="top"/>
    </xf>
    <xf numFmtId="0" fontId="7" fillId="3" borderId="0" xfId="0" applyFont="1" applyFill="1" applyAlignment="1">
      <alignment horizontal="center"/>
    </xf>
    <xf numFmtId="164" fontId="8" fillId="4" borderId="13" xfId="0" applyNumberFormat="1" applyFont="1" applyFill="1" applyBorder="1" applyAlignment="1">
      <alignment horizontal="center"/>
    </xf>
    <xf numFmtId="164" fontId="8" fillId="3" borderId="0" xfId="0" applyNumberFormat="1" applyFont="1" applyFill="1" applyAlignment="1">
      <alignment horizontal="center"/>
    </xf>
    <xf numFmtId="164" fontId="11" fillId="4" borderId="18" xfId="0" applyNumberFormat="1" applyFont="1" applyFill="1" applyBorder="1" applyAlignment="1">
      <alignment horizontal="center"/>
    </xf>
    <xf numFmtId="164" fontId="11" fillId="4" borderId="21" xfId="0" applyNumberFormat="1" applyFont="1" applyFill="1" applyBorder="1" applyAlignment="1">
      <alignment horizontal="center"/>
    </xf>
    <xf numFmtId="164" fontId="11" fillId="4" borderId="24" xfId="0" applyNumberFormat="1" applyFont="1" applyFill="1" applyBorder="1" applyAlignment="1">
      <alignment horizontal="center"/>
    </xf>
    <xf numFmtId="164" fontId="8" fillId="4" borderId="27" xfId="0" applyNumberFormat="1" applyFont="1" applyFill="1" applyBorder="1" applyAlignment="1">
      <alignment horizontal="center"/>
    </xf>
    <xf numFmtId="164" fontId="8" fillId="3" borderId="1" xfId="0" applyNumberFormat="1" applyFont="1" applyFill="1" applyBorder="1" applyAlignment="1">
      <alignment horizontal="center"/>
    </xf>
    <xf numFmtId="0" fontId="14" fillId="3" borderId="28" xfId="0" applyFont="1" applyFill="1" applyBorder="1" applyAlignment="1">
      <alignment horizontal="left"/>
    </xf>
    <xf numFmtId="0" fontId="2" fillId="3" borderId="28" xfId="0" applyFont="1" applyFill="1" applyBorder="1"/>
    <xf numFmtId="0" fontId="15" fillId="3" borderId="28" xfId="0" applyFont="1" applyFill="1" applyBorder="1" applyAlignment="1">
      <alignment horizontal="left"/>
    </xf>
    <xf numFmtId="164" fontId="14" fillId="3" borderId="28" xfId="0" applyNumberFormat="1" applyFont="1" applyFill="1" applyBorder="1" applyAlignment="1">
      <alignment horizontal="left" wrapText="1"/>
    </xf>
    <xf numFmtId="164" fontId="14" fillId="3" borderId="28" xfId="0" applyNumberFormat="1" applyFont="1" applyFill="1" applyBorder="1"/>
    <xf numFmtId="164" fontId="14" fillId="3" borderId="28" xfId="0" applyNumberFormat="1" applyFont="1" applyFill="1" applyBorder="1" applyAlignment="1">
      <alignment wrapText="1"/>
    </xf>
    <xf numFmtId="164" fontId="14" fillId="3" borderId="28" xfId="0" applyNumberFormat="1" applyFont="1" applyFill="1" applyBorder="1" applyAlignment="1">
      <alignment vertical="center" wrapText="1"/>
    </xf>
    <xf numFmtId="164" fontId="16" fillId="0" borderId="0" xfId="0" applyNumberFormat="1" applyFont="1" applyAlignment="1">
      <alignment horizontal="center" wrapText="1"/>
    </xf>
    <xf numFmtId="164" fontId="14" fillId="3" borderId="0" xfId="0" applyNumberFormat="1" applyFont="1" applyFill="1"/>
    <xf numFmtId="0" fontId="3" fillId="3" borderId="0" xfId="0" applyFont="1" applyFill="1"/>
    <xf numFmtId="0" fontId="17" fillId="3" borderId="0" xfId="0" applyFont="1" applyFill="1"/>
    <xf numFmtId="0" fontId="3" fillId="4" borderId="0" xfId="0" applyFont="1" applyFill="1"/>
    <xf numFmtId="0" fontId="7" fillId="0" borderId="0" xfId="0" applyFont="1" applyAlignment="1">
      <alignment horizontal="center"/>
    </xf>
    <xf numFmtId="0" fontId="15" fillId="3" borderId="28" xfId="0" applyFont="1" applyFill="1" applyBorder="1"/>
    <xf numFmtId="0" fontId="15" fillId="3" borderId="2" xfId="0" applyFont="1" applyFill="1" applyBorder="1" applyAlignment="1">
      <alignment horizontal="left"/>
    </xf>
    <xf numFmtId="0" fontId="15" fillId="3" borderId="3" xfId="0" applyFont="1" applyFill="1" applyBorder="1" applyAlignment="1">
      <alignment horizontal="left"/>
    </xf>
    <xf numFmtId="0" fontId="15" fillId="3" borderId="29" xfId="0" applyFont="1" applyFill="1" applyBorder="1" applyAlignment="1">
      <alignment horizontal="left"/>
    </xf>
    <xf numFmtId="0" fontId="11" fillId="4" borderId="22" xfId="0" applyFont="1" applyFill="1" applyBorder="1" applyAlignment="1">
      <alignment horizontal="left"/>
    </xf>
    <xf numFmtId="0" fontId="11" fillId="4" borderId="23" xfId="0" applyFont="1" applyFill="1" applyBorder="1" applyAlignment="1">
      <alignment horizontal="left"/>
    </xf>
    <xf numFmtId="0" fontId="8" fillId="4" borderId="25" xfId="0" applyFont="1" applyFill="1" applyBorder="1" applyAlignment="1">
      <alignment horizontal="left"/>
    </xf>
    <xf numFmtId="0" fontId="8" fillId="4" borderId="26" xfId="0" applyFont="1" applyFill="1" applyBorder="1" applyAlignment="1">
      <alignment horizontal="left"/>
    </xf>
    <xf numFmtId="0" fontId="7" fillId="2" borderId="0" xfId="0" applyFont="1" applyFill="1" applyAlignment="1">
      <alignment horizontal="center"/>
    </xf>
    <xf numFmtId="0" fontId="7" fillId="2" borderId="1" xfId="0" applyFont="1" applyFill="1" applyBorder="1" applyAlignment="1">
      <alignment horizontal="center"/>
    </xf>
    <xf numFmtId="0" fontId="14" fillId="3" borderId="28" xfId="0" applyFont="1" applyFill="1" applyBorder="1" applyAlignment="1">
      <alignment horizontal="left"/>
    </xf>
    <xf numFmtId="0" fontId="15" fillId="3" borderId="28" xfId="0" applyFont="1" applyFill="1" applyBorder="1" applyAlignment="1">
      <alignment horizontal="left"/>
    </xf>
    <xf numFmtId="0" fontId="8" fillId="4" borderId="3" xfId="0" applyFont="1" applyFill="1" applyBorder="1" applyAlignment="1">
      <alignment horizontal="left"/>
    </xf>
    <xf numFmtId="0" fontId="8" fillId="4" borderId="14" xfId="0" applyFont="1" applyFill="1" applyBorder="1" applyAlignment="1">
      <alignment horizontal="left"/>
    </xf>
    <xf numFmtId="0" fontId="8" fillId="4" borderId="15" xfId="0" applyFont="1" applyFill="1" applyBorder="1" applyAlignment="1">
      <alignment horizontal="left"/>
    </xf>
    <xf numFmtId="0" fontId="11" fillId="4" borderId="16" xfId="0" applyFont="1" applyFill="1" applyBorder="1" applyAlignment="1">
      <alignment horizontal="left"/>
    </xf>
    <xf numFmtId="0" fontId="11" fillId="4" borderId="17" xfId="0" applyFont="1" applyFill="1" applyBorder="1" applyAlignment="1">
      <alignment horizontal="left"/>
    </xf>
    <xf numFmtId="0" fontId="11" fillId="4" borderId="19" xfId="0" applyFont="1" applyFill="1" applyBorder="1" applyAlignment="1">
      <alignment horizontal="left"/>
    </xf>
    <xf numFmtId="0" fontId="11" fillId="4" borderId="20" xfId="0" applyFont="1" applyFill="1" applyBorder="1" applyAlignment="1">
      <alignment horizontal="left"/>
    </xf>
    <xf numFmtId="0" fontId="11" fillId="4" borderId="8" xfId="0" applyFont="1" applyFill="1" applyBorder="1" applyAlignment="1">
      <alignment horizontal="left"/>
    </xf>
    <xf numFmtId="0" fontId="11" fillId="4" borderId="9" xfId="0" applyFont="1" applyFill="1" applyBorder="1" applyAlignment="1">
      <alignment horizontal="left"/>
    </xf>
    <xf numFmtId="0" fontId="12" fillId="2" borderId="0" xfId="0" applyFont="1" applyFill="1" applyAlignment="1">
      <alignment horizontal="center"/>
    </xf>
    <xf numFmtId="0" fontId="12" fillId="2" borderId="1" xfId="0" applyFont="1" applyFill="1" applyBorder="1" applyAlignment="1">
      <alignment horizontal="center"/>
    </xf>
    <xf numFmtId="0" fontId="13" fillId="4" borderId="3" xfId="0" applyFont="1" applyFill="1" applyBorder="1" applyAlignment="1">
      <alignment horizontal="left"/>
    </xf>
    <xf numFmtId="0" fontId="13" fillId="4" borderId="4" xfId="0" applyFont="1" applyFill="1" applyBorder="1" applyAlignment="1">
      <alignment horizontal="left"/>
    </xf>
    <xf numFmtId="0" fontId="9" fillId="2" borderId="11" xfId="0" applyFont="1" applyFill="1" applyBorder="1" applyAlignment="1">
      <alignment horizontal="left" vertical="center" wrapText="1"/>
    </xf>
    <xf numFmtId="0" fontId="9" fillId="2" borderId="12" xfId="0" applyFont="1" applyFill="1" applyBorder="1" applyAlignment="1">
      <alignment horizontal="left" vertical="center" wrapText="1"/>
    </xf>
    <xf numFmtId="0" fontId="1" fillId="2" borderId="0" xfId="0" applyFont="1" applyFill="1" applyAlignment="1">
      <alignment horizontal="center" vertical="center"/>
    </xf>
    <xf numFmtId="0" fontId="1" fillId="2" borderId="1" xfId="0" applyFont="1" applyFill="1" applyBorder="1" applyAlignment="1">
      <alignment horizontal="center" vertical="center"/>
    </xf>
    <xf numFmtId="0" fontId="4" fillId="2" borderId="0" xfId="0" applyFont="1" applyFill="1" applyAlignment="1">
      <alignment horizontal="center" vertical="center" wrapText="1"/>
    </xf>
    <xf numFmtId="0" fontId="4" fillId="2" borderId="1"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1" xfId="0" applyFont="1" applyFill="1" applyBorder="1" applyAlignment="1">
      <alignment horizontal="center" vertical="center" wrapText="1"/>
    </xf>
    <xf numFmtId="0" fontId="6" fillId="2" borderId="0" xfId="0" applyFont="1" applyFill="1" applyAlignment="1">
      <alignment horizontal="center"/>
    </xf>
    <xf numFmtId="0" fontId="6" fillId="2" borderId="1" xfId="0" applyFont="1" applyFill="1" applyBorder="1" applyAlignment="1">
      <alignment horizontal="center"/>
    </xf>
    <xf numFmtId="0" fontId="8" fillId="4" borderId="4" xfId="0" applyFont="1" applyFill="1" applyBorder="1" applyAlignment="1">
      <alignment horizontal="left"/>
    </xf>
    <xf numFmtId="0" fontId="9" fillId="2" borderId="5" xfId="0" applyFont="1" applyFill="1" applyBorder="1" applyAlignment="1">
      <alignment horizontal="left" vertical="center" wrapText="1"/>
    </xf>
    <xf numFmtId="0" fontId="9" fillId="2" borderId="6"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304799</xdr:colOff>
      <xdr:row>0</xdr:row>
      <xdr:rowOff>66675</xdr:rowOff>
    </xdr:from>
    <xdr:to>
      <xdr:col>0</xdr:col>
      <xdr:colOff>304799</xdr:colOff>
      <xdr:row>2</xdr:row>
      <xdr:rowOff>32673</xdr:rowOff>
    </xdr:to>
    <xdr:pic>
      <xdr:nvPicPr>
        <xdr:cNvPr id="2" name="Picture 1" descr="untitled">
          <a:extLst>
            <a:ext uri="{FF2B5EF4-FFF2-40B4-BE49-F238E27FC236}">
              <a16:creationId xmlns:a16="http://schemas.microsoft.com/office/drawing/2014/main" id="{8C7E8094-4173-426E-BA47-EB0F396DDC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4799" y="66675"/>
          <a:ext cx="1304925" cy="4136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314325</xdr:colOff>
      <xdr:row>0</xdr:row>
      <xdr:rowOff>57150</xdr:rowOff>
    </xdr:from>
    <xdr:to>
      <xdr:col>1</xdr:col>
      <xdr:colOff>1125470</xdr:colOff>
      <xdr:row>0</xdr:row>
      <xdr:rowOff>504825</xdr:rowOff>
    </xdr:to>
    <xdr:pic>
      <xdr:nvPicPr>
        <xdr:cNvPr id="6" name="Picture 5">
          <a:extLst>
            <a:ext uri="{FF2B5EF4-FFF2-40B4-BE49-F238E27FC236}">
              <a16:creationId xmlns:a16="http://schemas.microsoft.com/office/drawing/2014/main" id="{E5BB2F4B-FE3D-E1DB-7D0F-7F6DD9C8FCB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14325" y="57150"/>
          <a:ext cx="1277870" cy="4476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3C1CCE-D5CB-458C-BCE1-B85F3F50FA8E}">
  <dimension ref="A1:XFC45"/>
  <sheetViews>
    <sheetView tabSelected="1" workbookViewId="0">
      <selection activeCell="D10" sqref="D10"/>
    </sheetView>
  </sheetViews>
  <sheetFormatPr defaultColWidth="0" defaultRowHeight="0" customHeight="1" zeroHeight="1" x14ac:dyDescent="0.2"/>
  <cols>
    <col min="1" max="1" width="6.125" style="10" customWidth="1"/>
    <col min="2" max="2" width="17.25" style="41" customWidth="1"/>
    <col min="3" max="3" width="25.5" style="41" customWidth="1"/>
    <col min="4" max="4" width="27.375" style="41" customWidth="1"/>
    <col min="5" max="5" width="25.125" style="41" hidden="1"/>
    <col min="6" max="6" width="14.125" style="40" hidden="1"/>
    <col min="7" max="15" width="8" style="3" hidden="1"/>
    <col min="16" max="256" width="8" style="4" hidden="1"/>
    <col min="257" max="257" width="6.125" style="4" hidden="1"/>
    <col min="258" max="258" width="15.875" style="4" hidden="1"/>
    <col min="259" max="259" width="25.375" style="4" hidden="1"/>
    <col min="260" max="260" width="28.25" style="4" hidden="1"/>
    <col min="261" max="512" width="8" style="4" hidden="1"/>
    <col min="513" max="513" width="6.125" style="4" hidden="1"/>
    <col min="514" max="514" width="15.875" style="4" hidden="1"/>
    <col min="515" max="515" width="25.375" style="4" hidden="1"/>
    <col min="516" max="516" width="28.25" style="4" hidden="1"/>
    <col min="517" max="768" width="8" style="4" hidden="1"/>
    <col min="769" max="769" width="6.125" style="4" hidden="1"/>
    <col min="770" max="770" width="15.875" style="4" hidden="1"/>
    <col min="771" max="771" width="25.375" style="4" hidden="1"/>
    <col min="772" max="772" width="28.25" style="4" hidden="1"/>
    <col min="773" max="1024" width="8" style="4" hidden="1"/>
    <col min="1025" max="1025" width="6.125" style="4" hidden="1"/>
    <col min="1026" max="1026" width="15.875" style="4" hidden="1"/>
    <col min="1027" max="1027" width="25.375" style="4" hidden="1"/>
    <col min="1028" max="1028" width="28.25" style="4" hidden="1"/>
    <col min="1029" max="1280" width="8" style="4" hidden="1"/>
    <col min="1281" max="1281" width="6.125" style="4" hidden="1"/>
    <col min="1282" max="1282" width="15.875" style="4" hidden="1"/>
    <col min="1283" max="1283" width="25.375" style="4" hidden="1"/>
    <col min="1284" max="1284" width="28.25" style="4" hidden="1"/>
    <col min="1285" max="1536" width="8" style="4" hidden="1"/>
    <col min="1537" max="1537" width="6.125" style="4" hidden="1"/>
    <col min="1538" max="1538" width="15.875" style="4" hidden="1"/>
    <col min="1539" max="1539" width="25.375" style="4" hidden="1"/>
    <col min="1540" max="1540" width="28.25" style="4" hidden="1"/>
    <col min="1541" max="1792" width="8" style="4" hidden="1"/>
    <col min="1793" max="1793" width="6.125" style="4" hidden="1"/>
    <col min="1794" max="1794" width="15.875" style="4" hidden="1"/>
    <col min="1795" max="1795" width="25.375" style="4" hidden="1"/>
    <col min="1796" max="1796" width="28.25" style="4" hidden="1"/>
    <col min="1797" max="2048" width="8" style="4" hidden="1"/>
    <col min="2049" max="2049" width="6.125" style="4" hidden="1"/>
    <col min="2050" max="2050" width="15.875" style="4" hidden="1"/>
    <col min="2051" max="2051" width="25.375" style="4" hidden="1"/>
    <col min="2052" max="2052" width="28.25" style="4" hidden="1"/>
    <col min="2053" max="2304" width="8" style="4" hidden="1"/>
    <col min="2305" max="2305" width="6.125" style="4" hidden="1"/>
    <col min="2306" max="2306" width="15.875" style="4" hidden="1"/>
    <col min="2307" max="2307" width="25.375" style="4" hidden="1"/>
    <col min="2308" max="2308" width="28.25" style="4" hidden="1"/>
    <col min="2309" max="2560" width="8" style="4" hidden="1"/>
    <col min="2561" max="2561" width="6.125" style="4" hidden="1"/>
    <col min="2562" max="2562" width="15.875" style="4" hidden="1"/>
    <col min="2563" max="2563" width="25.375" style="4" hidden="1"/>
    <col min="2564" max="2564" width="28.25" style="4" hidden="1"/>
    <col min="2565" max="2816" width="8" style="4" hidden="1"/>
    <col min="2817" max="2817" width="6.125" style="4" hidden="1"/>
    <col min="2818" max="2818" width="15.875" style="4" hidden="1"/>
    <col min="2819" max="2819" width="25.375" style="4" hidden="1"/>
    <col min="2820" max="2820" width="28.25" style="4" hidden="1"/>
    <col min="2821" max="3072" width="8" style="4" hidden="1"/>
    <col min="3073" max="3073" width="6.125" style="4" hidden="1"/>
    <col min="3074" max="3074" width="15.875" style="4" hidden="1"/>
    <col min="3075" max="3075" width="25.375" style="4" hidden="1"/>
    <col min="3076" max="3076" width="28.25" style="4" hidden="1"/>
    <col min="3077" max="3328" width="8" style="4" hidden="1"/>
    <col min="3329" max="3329" width="6.125" style="4" hidden="1"/>
    <col min="3330" max="3330" width="15.875" style="4" hidden="1"/>
    <col min="3331" max="3331" width="25.375" style="4" hidden="1"/>
    <col min="3332" max="3332" width="28.25" style="4" hidden="1"/>
    <col min="3333" max="3584" width="8" style="4" hidden="1"/>
    <col min="3585" max="3585" width="6.125" style="4" hidden="1"/>
    <col min="3586" max="3586" width="15.875" style="4" hidden="1"/>
    <col min="3587" max="3587" width="25.375" style="4" hidden="1"/>
    <col min="3588" max="3588" width="28.25" style="4" hidden="1"/>
    <col min="3589" max="3840" width="8" style="4" hidden="1"/>
    <col min="3841" max="3841" width="6.125" style="4" hidden="1"/>
    <col min="3842" max="3842" width="15.875" style="4" hidden="1"/>
    <col min="3843" max="3843" width="25.375" style="4" hidden="1"/>
    <col min="3844" max="3844" width="28.25" style="4" hidden="1"/>
    <col min="3845" max="4096" width="8" style="4" hidden="1"/>
    <col min="4097" max="4097" width="6.125" style="4" hidden="1"/>
    <col min="4098" max="4098" width="15.875" style="4" hidden="1"/>
    <col min="4099" max="4099" width="25.375" style="4" hidden="1"/>
    <col min="4100" max="4100" width="28.25" style="4" hidden="1"/>
    <col min="4101" max="4352" width="8" style="4" hidden="1"/>
    <col min="4353" max="4353" width="6.125" style="4" hidden="1"/>
    <col min="4354" max="4354" width="15.875" style="4" hidden="1"/>
    <col min="4355" max="4355" width="25.375" style="4" hidden="1"/>
    <col min="4356" max="4356" width="28.25" style="4" hidden="1"/>
    <col min="4357" max="4608" width="8" style="4" hidden="1"/>
    <col min="4609" max="4609" width="6.125" style="4" hidden="1"/>
    <col min="4610" max="4610" width="15.875" style="4" hidden="1"/>
    <col min="4611" max="4611" width="25.375" style="4" hidden="1"/>
    <col min="4612" max="4612" width="28.25" style="4" hidden="1"/>
    <col min="4613" max="4864" width="8" style="4" hidden="1"/>
    <col min="4865" max="4865" width="6.125" style="4" hidden="1"/>
    <col min="4866" max="4866" width="15.875" style="4" hidden="1"/>
    <col min="4867" max="4867" width="25.375" style="4" hidden="1"/>
    <col min="4868" max="4868" width="28.25" style="4" hidden="1"/>
    <col min="4869" max="5120" width="8" style="4" hidden="1"/>
    <col min="5121" max="5121" width="6.125" style="4" hidden="1"/>
    <col min="5122" max="5122" width="15.875" style="4" hidden="1"/>
    <col min="5123" max="5123" width="25.375" style="4" hidden="1"/>
    <col min="5124" max="5124" width="28.25" style="4" hidden="1"/>
    <col min="5125" max="5376" width="8" style="4" hidden="1"/>
    <col min="5377" max="5377" width="6.125" style="4" hidden="1"/>
    <col min="5378" max="5378" width="15.875" style="4" hidden="1"/>
    <col min="5379" max="5379" width="25.375" style="4" hidden="1"/>
    <col min="5380" max="5380" width="28.25" style="4" hidden="1"/>
    <col min="5381" max="5632" width="8" style="4" hidden="1"/>
    <col min="5633" max="5633" width="6.125" style="4" hidden="1"/>
    <col min="5634" max="5634" width="15.875" style="4" hidden="1"/>
    <col min="5635" max="5635" width="25.375" style="4" hidden="1"/>
    <col min="5636" max="5636" width="28.25" style="4" hidden="1"/>
    <col min="5637" max="5888" width="8" style="4" hidden="1"/>
    <col min="5889" max="5889" width="6.125" style="4" hidden="1"/>
    <col min="5890" max="5890" width="15.875" style="4" hidden="1"/>
    <col min="5891" max="5891" width="25.375" style="4" hidden="1"/>
    <col min="5892" max="5892" width="28.25" style="4" hidden="1"/>
    <col min="5893" max="6144" width="8" style="4" hidden="1"/>
    <col min="6145" max="6145" width="6.125" style="4" hidden="1"/>
    <col min="6146" max="6146" width="15.875" style="4" hidden="1"/>
    <col min="6147" max="6147" width="25.375" style="4" hidden="1"/>
    <col min="6148" max="6148" width="28.25" style="4" hidden="1"/>
    <col min="6149" max="6400" width="8" style="4" hidden="1"/>
    <col min="6401" max="6401" width="6.125" style="4" hidden="1"/>
    <col min="6402" max="6402" width="15.875" style="4" hidden="1"/>
    <col min="6403" max="6403" width="25.375" style="4" hidden="1"/>
    <col min="6404" max="6404" width="28.25" style="4" hidden="1"/>
    <col min="6405" max="6656" width="8" style="4" hidden="1"/>
    <col min="6657" max="6657" width="6.125" style="4" hidden="1"/>
    <col min="6658" max="6658" width="15.875" style="4" hidden="1"/>
    <col min="6659" max="6659" width="25.375" style="4" hidden="1"/>
    <col min="6660" max="6660" width="28.25" style="4" hidden="1"/>
    <col min="6661" max="6912" width="8" style="4" hidden="1"/>
    <col min="6913" max="6913" width="6.125" style="4" hidden="1"/>
    <col min="6914" max="6914" width="15.875" style="4" hidden="1"/>
    <col min="6915" max="6915" width="25.375" style="4" hidden="1"/>
    <col min="6916" max="6916" width="28.25" style="4" hidden="1"/>
    <col min="6917" max="7168" width="8" style="4" hidden="1"/>
    <col min="7169" max="7169" width="6.125" style="4" hidden="1"/>
    <col min="7170" max="7170" width="15.875" style="4" hidden="1"/>
    <col min="7171" max="7171" width="25.375" style="4" hidden="1"/>
    <col min="7172" max="7172" width="28.25" style="4" hidden="1"/>
    <col min="7173" max="7424" width="8" style="4" hidden="1"/>
    <col min="7425" max="7425" width="6.125" style="4" hidden="1"/>
    <col min="7426" max="7426" width="15.875" style="4" hidden="1"/>
    <col min="7427" max="7427" width="25.375" style="4" hidden="1"/>
    <col min="7428" max="7428" width="28.25" style="4" hidden="1"/>
    <col min="7429" max="7680" width="8" style="4" hidden="1"/>
    <col min="7681" max="7681" width="6.125" style="4" hidden="1"/>
    <col min="7682" max="7682" width="15.875" style="4" hidden="1"/>
    <col min="7683" max="7683" width="25.375" style="4" hidden="1"/>
    <col min="7684" max="7684" width="28.25" style="4" hidden="1"/>
    <col min="7685" max="7936" width="8" style="4" hidden="1"/>
    <col min="7937" max="7937" width="6.125" style="4" hidden="1"/>
    <col min="7938" max="7938" width="15.875" style="4" hidden="1"/>
    <col min="7939" max="7939" width="25.375" style="4" hidden="1"/>
    <col min="7940" max="7940" width="28.25" style="4" hidden="1"/>
    <col min="7941" max="8192" width="8" style="4" hidden="1"/>
    <col min="8193" max="8193" width="6.125" style="4" hidden="1"/>
    <col min="8194" max="8194" width="15.875" style="4" hidden="1"/>
    <col min="8195" max="8195" width="25.375" style="4" hidden="1"/>
    <col min="8196" max="8196" width="28.25" style="4" hidden="1"/>
    <col min="8197" max="8448" width="8" style="4" hidden="1"/>
    <col min="8449" max="8449" width="6.125" style="4" hidden="1"/>
    <col min="8450" max="8450" width="15.875" style="4" hidden="1"/>
    <col min="8451" max="8451" width="25.375" style="4" hidden="1"/>
    <col min="8452" max="8452" width="28.25" style="4" hidden="1"/>
    <col min="8453" max="8704" width="8" style="4" hidden="1"/>
    <col min="8705" max="8705" width="6.125" style="4" hidden="1"/>
    <col min="8706" max="8706" width="15.875" style="4" hidden="1"/>
    <col min="8707" max="8707" width="25.375" style="4" hidden="1"/>
    <col min="8708" max="8708" width="28.25" style="4" hidden="1"/>
    <col min="8709" max="8960" width="8" style="4" hidden="1"/>
    <col min="8961" max="8961" width="6.125" style="4" hidden="1"/>
    <col min="8962" max="8962" width="15.875" style="4" hidden="1"/>
    <col min="8963" max="8963" width="25.375" style="4" hidden="1"/>
    <col min="8964" max="8964" width="28.25" style="4" hidden="1"/>
    <col min="8965" max="9216" width="8" style="4" hidden="1"/>
    <col min="9217" max="9217" width="6.125" style="4" hidden="1"/>
    <col min="9218" max="9218" width="15.875" style="4" hidden="1"/>
    <col min="9219" max="9219" width="25.375" style="4" hidden="1"/>
    <col min="9220" max="9220" width="28.25" style="4" hidden="1"/>
    <col min="9221" max="9472" width="8" style="4" hidden="1"/>
    <col min="9473" max="9473" width="6.125" style="4" hidden="1"/>
    <col min="9474" max="9474" width="15.875" style="4" hidden="1"/>
    <col min="9475" max="9475" width="25.375" style="4" hidden="1"/>
    <col min="9476" max="9476" width="28.25" style="4" hidden="1"/>
    <col min="9477" max="9728" width="8" style="4" hidden="1"/>
    <col min="9729" max="9729" width="6.125" style="4" hidden="1"/>
    <col min="9730" max="9730" width="15.875" style="4" hidden="1"/>
    <col min="9731" max="9731" width="25.375" style="4" hidden="1"/>
    <col min="9732" max="9732" width="28.25" style="4" hidden="1"/>
    <col min="9733" max="9984" width="8" style="4" hidden="1"/>
    <col min="9985" max="9985" width="6.125" style="4" hidden="1"/>
    <col min="9986" max="9986" width="15.875" style="4" hidden="1"/>
    <col min="9987" max="9987" width="25.375" style="4" hidden="1"/>
    <col min="9988" max="9988" width="28.25" style="4" hidden="1"/>
    <col min="9989" max="10240" width="8" style="4" hidden="1"/>
    <col min="10241" max="10241" width="6.125" style="4" hidden="1"/>
    <col min="10242" max="10242" width="15.875" style="4" hidden="1"/>
    <col min="10243" max="10243" width="25.375" style="4" hidden="1"/>
    <col min="10244" max="10244" width="28.25" style="4" hidden="1"/>
    <col min="10245" max="10496" width="8" style="4" hidden="1"/>
    <col min="10497" max="10497" width="6.125" style="4" hidden="1"/>
    <col min="10498" max="10498" width="15.875" style="4" hidden="1"/>
    <col min="10499" max="10499" width="25.375" style="4" hidden="1"/>
    <col min="10500" max="10500" width="28.25" style="4" hidden="1"/>
    <col min="10501" max="10752" width="8" style="4" hidden="1"/>
    <col min="10753" max="10753" width="6.125" style="4" hidden="1"/>
    <col min="10754" max="10754" width="15.875" style="4" hidden="1"/>
    <col min="10755" max="10755" width="25.375" style="4" hidden="1"/>
    <col min="10756" max="10756" width="28.25" style="4" hidden="1"/>
    <col min="10757" max="11008" width="8" style="4" hidden="1"/>
    <col min="11009" max="11009" width="6.125" style="4" hidden="1"/>
    <col min="11010" max="11010" width="15.875" style="4" hidden="1"/>
    <col min="11011" max="11011" width="25.375" style="4" hidden="1"/>
    <col min="11012" max="11012" width="28.25" style="4" hidden="1"/>
    <col min="11013" max="11264" width="8" style="4" hidden="1"/>
    <col min="11265" max="11265" width="6.125" style="4" hidden="1"/>
    <col min="11266" max="11266" width="15.875" style="4" hidden="1"/>
    <col min="11267" max="11267" width="25.375" style="4" hidden="1"/>
    <col min="11268" max="11268" width="28.25" style="4" hidden="1"/>
    <col min="11269" max="11520" width="8" style="4" hidden="1"/>
    <col min="11521" max="11521" width="6.125" style="4" hidden="1"/>
    <col min="11522" max="11522" width="15.875" style="4" hidden="1"/>
    <col min="11523" max="11523" width="25.375" style="4" hidden="1"/>
    <col min="11524" max="11524" width="28.25" style="4" hidden="1"/>
    <col min="11525" max="11776" width="8" style="4" hidden="1"/>
    <col min="11777" max="11777" width="6.125" style="4" hidden="1"/>
    <col min="11778" max="11778" width="15.875" style="4" hidden="1"/>
    <col min="11779" max="11779" width="25.375" style="4" hidden="1"/>
    <col min="11780" max="11780" width="28.25" style="4" hidden="1"/>
    <col min="11781" max="12032" width="8" style="4" hidden="1"/>
    <col min="12033" max="12033" width="6.125" style="4" hidden="1"/>
    <col min="12034" max="12034" width="15.875" style="4" hidden="1"/>
    <col min="12035" max="12035" width="25.375" style="4" hidden="1"/>
    <col min="12036" max="12036" width="28.25" style="4" hidden="1"/>
    <col min="12037" max="12288" width="8" style="4" hidden="1"/>
    <col min="12289" max="12289" width="6.125" style="4" hidden="1"/>
    <col min="12290" max="12290" width="15.875" style="4" hidden="1"/>
    <col min="12291" max="12291" width="25.375" style="4" hidden="1"/>
    <col min="12292" max="12292" width="28.25" style="4" hidden="1"/>
    <col min="12293" max="12544" width="8" style="4" hidden="1"/>
    <col min="12545" max="12545" width="6.125" style="4" hidden="1"/>
    <col min="12546" max="12546" width="15.875" style="4" hidden="1"/>
    <col min="12547" max="12547" width="25.375" style="4" hidden="1"/>
    <col min="12548" max="12548" width="28.25" style="4" hidden="1"/>
    <col min="12549" max="12800" width="8" style="4" hidden="1"/>
    <col min="12801" max="12801" width="6.125" style="4" hidden="1"/>
    <col min="12802" max="12802" width="15.875" style="4" hidden="1"/>
    <col min="12803" max="12803" width="25.375" style="4" hidden="1"/>
    <col min="12804" max="12804" width="28.25" style="4" hidden="1"/>
    <col min="12805" max="13056" width="8" style="4" hidden="1"/>
    <col min="13057" max="13057" width="6.125" style="4" hidden="1"/>
    <col min="13058" max="13058" width="15.875" style="4" hidden="1"/>
    <col min="13059" max="13059" width="25.375" style="4" hidden="1"/>
    <col min="13060" max="13060" width="28.25" style="4" hidden="1"/>
    <col min="13061" max="13312" width="8" style="4" hidden="1"/>
    <col min="13313" max="13313" width="6.125" style="4" hidden="1"/>
    <col min="13314" max="13314" width="15.875" style="4" hidden="1"/>
    <col min="13315" max="13315" width="25.375" style="4" hidden="1"/>
    <col min="13316" max="13316" width="28.25" style="4" hidden="1"/>
    <col min="13317" max="13568" width="8" style="4" hidden="1"/>
    <col min="13569" max="13569" width="6.125" style="4" hidden="1"/>
    <col min="13570" max="13570" width="15.875" style="4" hidden="1"/>
    <col min="13571" max="13571" width="25.375" style="4" hidden="1"/>
    <col min="13572" max="13572" width="28.25" style="4" hidden="1"/>
    <col min="13573" max="13824" width="8" style="4" hidden="1"/>
    <col min="13825" max="13825" width="6.125" style="4" hidden="1"/>
    <col min="13826" max="13826" width="15.875" style="4" hidden="1"/>
    <col min="13827" max="13827" width="25.375" style="4" hidden="1"/>
    <col min="13828" max="13828" width="28.25" style="4" hidden="1"/>
    <col min="13829" max="14080" width="8" style="4" hidden="1"/>
    <col min="14081" max="14081" width="6.125" style="4" hidden="1"/>
    <col min="14082" max="14082" width="15.875" style="4" hidden="1"/>
    <col min="14083" max="14083" width="25.375" style="4" hidden="1"/>
    <col min="14084" max="14084" width="28.25" style="4" hidden="1"/>
    <col min="14085" max="14336" width="8" style="4" hidden="1"/>
    <col min="14337" max="14337" width="6.125" style="4" hidden="1"/>
    <col min="14338" max="14338" width="15.875" style="4" hidden="1"/>
    <col min="14339" max="14339" width="25.375" style="4" hidden="1"/>
    <col min="14340" max="14340" width="28.25" style="4" hidden="1"/>
    <col min="14341" max="14592" width="8" style="4" hidden="1"/>
    <col min="14593" max="14593" width="6.125" style="4" hidden="1"/>
    <col min="14594" max="14594" width="15.875" style="4" hidden="1"/>
    <col min="14595" max="14595" width="25.375" style="4" hidden="1"/>
    <col min="14596" max="14596" width="28.25" style="4" hidden="1"/>
    <col min="14597" max="14848" width="8" style="4" hidden="1"/>
    <col min="14849" max="14849" width="6.125" style="4" hidden="1"/>
    <col min="14850" max="14850" width="15.875" style="4" hidden="1"/>
    <col min="14851" max="14851" width="25.375" style="4" hidden="1"/>
    <col min="14852" max="14852" width="28.25" style="4" hidden="1"/>
    <col min="14853" max="15104" width="8" style="4" hidden="1"/>
    <col min="15105" max="15105" width="6.125" style="4" hidden="1"/>
    <col min="15106" max="15106" width="15.875" style="4" hidden="1"/>
    <col min="15107" max="15107" width="25.375" style="4" hidden="1"/>
    <col min="15108" max="15108" width="28.25" style="4" hidden="1"/>
    <col min="15109" max="15360" width="8" style="4" hidden="1"/>
    <col min="15361" max="15361" width="6.125" style="4" hidden="1"/>
    <col min="15362" max="15362" width="15.875" style="4" hidden="1"/>
    <col min="15363" max="15363" width="25.375" style="4" hidden="1"/>
    <col min="15364" max="15364" width="28.25" style="4" hidden="1"/>
    <col min="15365" max="15616" width="8" style="4" hidden="1"/>
    <col min="15617" max="15617" width="6.125" style="4" hidden="1"/>
    <col min="15618" max="15618" width="15.875" style="4" hidden="1"/>
    <col min="15619" max="15619" width="25.375" style="4" hidden="1"/>
    <col min="15620" max="15620" width="28.25" style="4" hidden="1"/>
    <col min="15621" max="15872" width="8" style="4" hidden="1"/>
    <col min="15873" max="15873" width="6.125" style="4" hidden="1"/>
    <col min="15874" max="15874" width="15.875" style="4" hidden="1"/>
    <col min="15875" max="15875" width="25.375" style="4" hidden="1"/>
    <col min="15876" max="15876" width="28.25" style="4" hidden="1"/>
    <col min="15877" max="16128" width="8" style="4" hidden="1"/>
    <col min="16129" max="16129" width="6.125" style="4" hidden="1"/>
    <col min="16130" max="16130" width="15.875" style="4" hidden="1"/>
    <col min="16131" max="16131" width="25.375" style="4" hidden="1"/>
    <col min="16132" max="16132" width="28.25" style="4" hidden="1"/>
    <col min="16133" max="16382" width="8" style="4" hidden="1"/>
    <col min="16383" max="16383" width="7.875" style="4" hidden="1"/>
    <col min="16384" max="16384" width="0.375" style="4" customWidth="1"/>
  </cols>
  <sheetData>
    <row r="1" spans="1:15" ht="43.5" customHeight="1" x14ac:dyDescent="0.2">
      <c r="A1" s="70" t="s">
        <v>0</v>
      </c>
      <c r="B1" s="70"/>
      <c r="C1" s="70"/>
      <c r="D1" s="71"/>
      <c r="E1" s="1"/>
      <c r="F1" s="2"/>
    </row>
    <row r="2" spans="1:15" ht="54" customHeight="1" x14ac:dyDescent="0.2">
      <c r="A2" s="72" t="s">
        <v>1</v>
      </c>
      <c r="B2" s="72"/>
      <c r="C2" s="72"/>
      <c r="D2" s="73"/>
      <c r="E2" s="5"/>
      <c r="F2" s="2"/>
    </row>
    <row r="3" spans="1:15" ht="78" customHeight="1" x14ac:dyDescent="0.2">
      <c r="A3" s="74" t="s">
        <v>2</v>
      </c>
      <c r="B3" s="74"/>
      <c r="C3" s="74"/>
      <c r="D3" s="75"/>
      <c r="E3" s="6"/>
      <c r="F3" s="2"/>
    </row>
    <row r="4" spans="1:15" ht="12.75" x14ac:dyDescent="0.2">
      <c r="A4" s="76"/>
      <c r="B4" s="76"/>
      <c r="C4" s="76"/>
      <c r="D4" s="77"/>
      <c r="E4" s="7"/>
      <c r="F4" s="2"/>
    </row>
    <row r="5" spans="1:15" ht="16.5" thickBot="1" x14ac:dyDescent="0.3">
      <c r="A5" s="8">
        <v>1</v>
      </c>
      <c r="B5" s="55" t="s">
        <v>3</v>
      </c>
      <c r="C5" s="55"/>
      <c r="D5" s="78"/>
      <c r="E5" s="9"/>
      <c r="F5" s="2"/>
    </row>
    <row r="6" spans="1:15" ht="35.1" customHeight="1" thickTop="1" thickBot="1" x14ac:dyDescent="0.25">
      <c r="B6" s="79" t="s">
        <v>4</v>
      </c>
      <c r="C6" s="80"/>
      <c r="D6" s="11">
        <v>0</v>
      </c>
      <c r="E6" s="12"/>
      <c r="F6" s="2"/>
    </row>
    <row r="7" spans="1:15" ht="15.75" thickTop="1" x14ac:dyDescent="0.2">
      <c r="B7" s="62" t="s">
        <v>5</v>
      </c>
      <c r="C7" s="63"/>
      <c r="D7" s="13">
        <f>D6*5200</f>
        <v>0</v>
      </c>
      <c r="E7" s="14"/>
      <c r="F7" s="2"/>
    </row>
    <row r="8" spans="1:15" ht="12.75" x14ac:dyDescent="0.2">
      <c r="A8" s="64"/>
      <c r="B8" s="64"/>
      <c r="C8" s="64"/>
      <c r="D8" s="65"/>
      <c r="E8" s="15"/>
      <c r="F8" s="2"/>
    </row>
    <row r="9" spans="1:15" ht="16.5" thickBot="1" x14ac:dyDescent="0.3">
      <c r="A9" s="8">
        <v>2</v>
      </c>
      <c r="B9" s="55" t="s">
        <v>6</v>
      </c>
      <c r="C9" s="66"/>
      <c r="D9" s="67"/>
      <c r="E9" s="16"/>
      <c r="F9" s="2"/>
    </row>
    <row r="10" spans="1:15" s="21" customFormat="1" ht="35.1" customHeight="1" thickTop="1" thickBot="1" x14ac:dyDescent="0.35">
      <c r="A10" s="17"/>
      <c r="B10" s="68" t="s">
        <v>7</v>
      </c>
      <c r="C10" s="69"/>
      <c r="D10" s="11">
        <v>0</v>
      </c>
      <c r="E10" s="18"/>
      <c r="F10" s="19"/>
      <c r="G10" s="20"/>
      <c r="H10" s="20"/>
      <c r="I10" s="20"/>
      <c r="J10" s="20"/>
      <c r="K10" s="20"/>
      <c r="L10" s="20"/>
      <c r="M10" s="20"/>
      <c r="N10" s="20"/>
      <c r="O10" s="20"/>
    </row>
    <row r="11" spans="1:15" ht="15.75" thickTop="1" x14ac:dyDescent="0.2">
      <c r="B11" s="62" t="s">
        <v>8</v>
      </c>
      <c r="C11" s="63"/>
      <c r="D11" s="13">
        <f>D10*2600</f>
        <v>0</v>
      </c>
      <c r="E11" s="14"/>
      <c r="F11" s="2"/>
    </row>
    <row r="12" spans="1:15" ht="12.75" x14ac:dyDescent="0.2">
      <c r="A12" s="51" t="s">
        <v>9</v>
      </c>
      <c r="B12" s="51"/>
      <c r="C12" s="51"/>
      <c r="D12" s="52"/>
      <c r="E12" s="22"/>
      <c r="F12" s="2"/>
    </row>
    <row r="13" spans="1:15" ht="15.75" x14ac:dyDescent="0.25">
      <c r="A13" s="8">
        <v>3</v>
      </c>
      <c r="B13" s="55" t="s">
        <v>10</v>
      </c>
      <c r="C13" s="55"/>
      <c r="D13" s="23">
        <f>D7+D11</f>
        <v>0</v>
      </c>
      <c r="E13" s="24"/>
      <c r="F13" s="2"/>
    </row>
    <row r="14" spans="1:15" ht="12.75" x14ac:dyDescent="0.2">
      <c r="A14" s="51"/>
      <c r="B14" s="51"/>
      <c r="C14" s="51"/>
      <c r="D14" s="52"/>
      <c r="E14" s="22"/>
      <c r="F14" s="2"/>
    </row>
    <row r="15" spans="1:15" ht="15.75" x14ac:dyDescent="0.25">
      <c r="A15" s="8">
        <v>4</v>
      </c>
      <c r="B15" s="56" t="s">
        <v>11</v>
      </c>
      <c r="C15" s="56"/>
      <c r="D15" s="57"/>
      <c r="E15" s="9"/>
      <c r="F15" s="2"/>
    </row>
    <row r="16" spans="1:15" ht="15" x14ac:dyDescent="0.2">
      <c r="B16" s="58" t="s">
        <v>12</v>
      </c>
      <c r="C16" s="59"/>
      <c r="D16" s="25">
        <f>SUM(F25:F31)</f>
        <v>129</v>
      </c>
      <c r="E16" s="14"/>
      <c r="F16" s="2"/>
    </row>
    <row r="17" spans="1:6" ht="15" x14ac:dyDescent="0.2">
      <c r="B17" s="60" t="s">
        <v>13</v>
      </c>
      <c r="C17" s="61"/>
      <c r="D17" s="26">
        <v>126</v>
      </c>
      <c r="E17" s="14"/>
      <c r="F17" s="2"/>
    </row>
    <row r="18" spans="1:6" ht="15" x14ac:dyDescent="0.2">
      <c r="B18" s="60" t="s">
        <v>14</v>
      </c>
      <c r="C18" s="61"/>
      <c r="D18" s="26">
        <v>183</v>
      </c>
      <c r="E18" s="14"/>
      <c r="F18" s="2"/>
    </row>
    <row r="19" spans="1:6" ht="15" x14ac:dyDescent="0.2">
      <c r="B19" s="47" t="s">
        <v>15</v>
      </c>
      <c r="C19" s="48"/>
      <c r="D19" s="27">
        <v>1292</v>
      </c>
      <c r="E19" s="14"/>
      <c r="F19" s="2"/>
    </row>
    <row r="20" spans="1:6" ht="15.75" x14ac:dyDescent="0.25">
      <c r="B20" s="49" t="s">
        <v>16</v>
      </c>
      <c r="C20" s="50"/>
      <c r="D20" s="28">
        <f>SUM(D16:D19)</f>
        <v>1730</v>
      </c>
      <c r="E20" s="24"/>
      <c r="F20" s="2"/>
    </row>
    <row r="21" spans="1:6" ht="15.75" hidden="1" x14ac:dyDescent="0.25">
      <c r="B21" s="9"/>
      <c r="C21" s="9"/>
      <c r="D21" s="29"/>
      <c r="E21" s="24"/>
      <c r="F21" s="2"/>
    </row>
    <row r="22" spans="1:6" ht="12.75" hidden="1" x14ac:dyDescent="0.2">
      <c r="A22" s="51"/>
      <c r="B22" s="51"/>
      <c r="C22" s="51"/>
      <c r="D22" s="52"/>
      <c r="E22" s="10"/>
      <c r="F22" s="2"/>
    </row>
    <row r="23" spans="1:6" ht="12.75" hidden="1" x14ac:dyDescent="0.2">
      <c r="A23" s="53" t="s">
        <v>17</v>
      </c>
      <c r="B23" s="53"/>
      <c r="C23" s="53"/>
      <c r="D23" s="53"/>
      <c r="E23" s="30"/>
      <c r="F23" s="31"/>
    </row>
    <row r="24" spans="1:6" ht="15" hidden="1" x14ac:dyDescent="0.2">
      <c r="A24" s="54" t="s">
        <v>18</v>
      </c>
      <c r="B24" s="54"/>
      <c r="C24" s="54"/>
      <c r="D24" s="32" t="s">
        <v>19</v>
      </c>
      <c r="E24" s="32"/>
      <c r="F24" s="31"/>
    </row>
    <row r="25" spans="1:6" ht="15" hidden="1" x14ac:dyDescent="0.2">
      <c r="A25" s="43" t="s">
        <v>20</v>
      </c>
      <c r="B25" s="43"/>
      <c r="C25" s="43"/>
      <c r="D25" s="33">
        <v>129</v>
      </c>
      <c r="E25" s="33"/>
      <c r="F25" s="34">
        <f>IF($D$13&lt;5001,129,0)</f>
        <v>129</v>
      </c>
    </row>
    <row r="26" spans="1:6" ht="22.5" hidden="1" x14ac:dyDescent="0.2">
      <c r="A26" s="43" t="s">
        <v>21</v>
      </c>
      <c r="B26" s="43"/>
      <c r="C26" s="43"/>
      <c r="D26" s="35" t="s">
        <v>22</v>
      </c>
      <c r="E26" s="35"/>
      <c r="F26" s="34">
        <f>IF($D$13&gt;5000,IF($D$13&lt;50001,(198+(ROUNDDOWN(((($D$13))/1000),0)+(IF(MOD($D$13,1000)&gt;0,1,0)))*3),0),0)</f>
        <v>0</v>
      </c>
    </row>
    <row r="27" spans="1:6" ht="22.5" hidden="1" x14ac:dyDescent="0.2">
      <c r="A27" s="44" t="s">
        <v>23</v>
      </c>
      <c r="B27" s="45"/>
      <c r="C27" s="46"/>
      <c r="D27" s="36" t="s">
        <v>24</v>
      </c>
      <c r="E27" s="36"/>
      <c r="F27" s="34">
        <f>IF($D$13&gt;50000,IF($D$13&lt;250001,(412+(ROUNDDOWN((($D$13-50000)/1000),0)+(IF(MOD($D$13,1000)&gt;0,1,0)))*3.64),0),0)</f>
        <v>0</v>
      </c>
    </row>
    <row r="28" spans="1:6" ht="22.5" hidden="1" x14ac:dyDescent="0.2">
      <c r="A28" s="43" t="s">
        <v>25</v>
      </c>
      <c r="B28" s="43"/>
      <c r="C28" s="43"/>
      <c r="D28" s="35" t="s">
        <v>26</v>
      </c>
      <c r="E28" s="35"/>
      <c r="F28" s="34">
        <f>IF($D$13&gt;250000,IF($D$13&lt;500001,(1356+(ROUNDDOWN(((($D$13-250000))/1000),0)+(IF(MOD($D$13,1000)&gt;0,1,0)))*2.34),0),0)</f>
        <v>0</v>
      </c>
    </row>
    <row r="29" spans="1:6" ht="22.5" hidden="1" x14ac:dyDescent="0.2">
      <c r="A29" s="43" t="s">
        <v>27</v>
      </c>
      <c r="B29" s="43"/>
      <c r="C29" s="43"/>
      <c r="D29" s="35" t="s">
        <v>28</v>
      </c>
      <c r="E29" s="35"/>
      <c r="F29" s="34">
        <f>IF($D$13&gt;500000,IF($D$13&lt;1000001,(2041+(ROUNDDOWN(((($D$13-500000))/1000),0)+(IF(MOD($D$13,1000)&gt;0,1,0)))*1.64),0),0)</f>
        <v>0</v>
      </c>
    </row>
    <row r="30" spans="1:6" ht="22.5" hidden="1" x14ac:dyDescent="0.2">
      <c r="A30" s="43" t="s">
        <v>29</v>
      </c>
      <c r="B30" s="43"/>
      <c r="C30" s="43"/>
      <c r="D30" s="35" t="s">
        <v>30</v>
      </c>
      <c r="E30" s="35"/>
      <c r="F30" s="34">
        <f>IF($D$13&gt;1000000,IF($D$13&lt;10000001,(3058+(ROUNDDOWN(((($D$13-1000000))/1000),0)+(IF(MOD($D$13,1000)&gt;0,1,0)))*1.44),0),0)</f>
        <v>0</v>
      </c>
    </row>
    <row r="31" spans="1:6" ht="22.5" hidden="1" x14ac:dyDescent="0.2">
      <c r="A31" s="43" t="s">
        <v>31</v>
      </c>
      <c r="B31" s="43"/>
      <c r="C31" s="43"/>
      <c r="D31" s="35" t="s">
        <v>32</v>
      </c>
      <c r="E31" s="35"/>
      <c r="F31" s="34">
        <f>IF($D$13&gt;10000000,(18565+(ROUNDDOWN(((($D$13-10000000))/1000),0)+(IF(MOD($D$13,1000)&gt;0,1,0)))*1.19),0)</f>
        <v>0</v>
      </c>
    </row>
    <row r="32" spans="1:6" ht="12.75" hidden="1" x14ac:dyDescent="0.2">
      <c r="A32" s="42"/>
      <c r="B32" s="42"/>
      <c r="C32" s="42"/>
      <c r="D32" s="37"/>
      <c r="E32" s="37"/>
      <c r="F32" s="38"/>
    </row>
    <row r="33" spans="1:15" ht="12.75" hidden="1" x14ac:dyDescent="0.2">
      <c r="A33" s="42"/>
      <c r="B33" s="42"/>
      <c r="C33" s="42"/>
      <c r="D33" s="37"/>
      <c r="E33" s="37"/>
      <c r="F33" s="38"/>
    </row>
    <row r="34" spans="1:15" ht="12.75" hidden="1" x14ac:dyDescent="0.2">
      <c r="A34" s="4"/>
      <c r="B34" s="4"/>
      <c r="C34" s="4"/>
      <c r="D34" s="4"/>
      <c r="E34" s="4"/>
      <c r="F34" s="3"/>
    </row>
    <row r="35" spans="1:15" s="39" customFormat="1" ht="12.75" hidden="1" x14ac:dyDescent="0.2">
      <c r="F35" s="2"/>
      <c r="G35" s="2"/>
      <c r="H35" s="2"/>
      <c r="I35" s="2"/>
      <c r="J35" s="2"/>
      <c r="K35" s="2"/>
      <c r="L35" s="2"/>
      <c r="M35" s="2"/>
      <c r="N35" s="2"/>
      <c r="O35" s="2"/>
    </row>
    <row r="36" spans="1:15" s="39" customFormat="1" ht="14.25" hidden="1" x14ac:dyDescent="0.2">
      <c r="A36" s="22"/>
      <c r="F36" s="40"/>
      <c r="G36" s="2"/>
      <c r="H36" s="2"/>
      <c r="I36" s="2"/>
      <c r="J36" s="2"/>
      <c r="K36" s="2"/>
      <c r="L36" s="2"/>
      <c r="M36" s="2"/>
      <c r="N36" s="2"/>
      <c r="O36" s="2"/>
    </row>
    <row r="37" spans="1:15" s="39" customFormat="1" ht="14.25" hidden="1" x14ac:dyDescent="0.2">
      <c r="A37" s="22"/>
      <c r="F37" s="40"/>
      <c r="G37" s="2"/>
      <c r="H37" s="2"/>
      <c r="I37" s="2"/>
      <c r="J37" s="2"/>
      <c r="K37" s="2"/>
      <c r="L37" s="2"/>
      <c r="M37" s="2"/>
      <c r="N37" s="2"/>
      <c r="O37" s="2"/>
    </row>
    <row r="38" spans="1:15" ht="14.25" hidden="1" x14ac:dyDescent="0.2"/>
    <row r="39" spans="1:15" ht="14.25" hidden="1" x14ac:dyDescent="0.2"/>
    <row r="40" spans="1:15" ht="14.25" hidden="1" customHeight="1" x14ac:dyDescent="0.2"/>
    <row r="41" spans="1:15" ht="14.25" hidden="1" customHeight="1" x14ac:dyDescent="0.2"/>
    <row r="42" spans="1:15" ht="14.25" hidden="1" customHeight="1" x14ac:dyDescent="0.2"/>
    <row r="43" spans="1:15" ht="14.25" hidden="1" customHeight="1" x14ac:dyDescent="0.2"/>
    <row r="44" spans="1:15" ht="14.25" hidden="1" customHeight="1" x14ac:dyDescent="0.2"/>
    <row r="45" spans="1:15" ht="14.25" hidden="1" customHeight="1" x14ac:dyDescent="0.2"/>
  </sheetData>
  <sheetProtection algorithmName="SHA-512" hashValue="Us96L6wmuzaELs5yJLViRyj2sw6xeVgHu22cjkkU7NsmcVTvwysTNRiwWVVgC1eDXb+ZuZhX8iZk7gcUzr2Gjw==" saltValue="sWAH6OeNQkHOW2O9UJAYLg==" spinCount="100000" sheet="1" objects="1" scenarios="1"/>
  <mergeCells count="32">
    <mergeCell ref="A12:D12"/>
    <mergeCell ref="A1:D1"/>
    <mergeCell ref="A2:D2"/>
    <mergeCell ref="A3:D3"/>
    <mergeCell ref="A4:D4"/>
    <mergeCell ref="B5:D5"/>
    <mergeCell ref="B6:C6"/>
    <mergeCell ref="B7:C7"/>
    <mergeCell ref="A8:D8"/>
    <mergeCell ref="B9:D9"/>
    <mergeCell ref="B10:C10"/>
    <mergeCell ref="B11:C11"/>
    <mergeCell ref="A25:C25"/>
    <mergeCell ref="B13:C13"/>
    <mergeCell ref="A14:D14"/>
    <mergeCell ref="B15:D15"/>
    <mergeCell ref="B16:C16"/>
    <mergeCell ref="B17:C17"/>
    <mergeCell ref="B18:C18"/>
    <mergeCell ref="B19:C19"/>
    <mergeCell ref="B20:C20"/>
    <mergeCell ref="A22:D22"/>
    <mergeCell ref="A23:D23"/>
    <mergeCell ref="A24:C24"/>
    <mergeCell ref="A32:C32"/>
    <mergeCell ref="A33:C33"/>
    <mergeCell ref="A26:C26"/>
    <mergeCell ref="A27:C27"/>
    <mergeCell ref="A28:C28"/>
    <mergeCell ref="A29:C29"/>
    <mergeCell ref="A30:C30"/>
    <mergeCell ref="A31:C31"/>
  </mergeCells>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Rogers</dc:creator>
  <cp:lastModifiedBy>David Rogers</cp:lastModifiedBy>
  <dcterms:created xsi:type="dcterms:W3CDTF">2022-06-29T05:39:46Z</dcterms:created>
  <dcterms:modified xsi:type="dcterms:W3CDTF">2022-07-11T01:22:25Z</dcterms:modified>
</cp:coreProperties>
</file>